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880" yWindow="63716" windowWidth="22600" windowHeight="15880" tabRatio="883" activeTab="0"/>
  </bookViews>
  <sheets>
    <sheet name="20.8.2 Pendulums" sheetId="1" r:id="rId1"/>
    <sheet name="20.8.2 Trendlines" sheetId="2" r:id="rId2"/>
    <sheet name="20.8 Unhelthful air" sheetId="3" r:id="rId3"/>
  </sheets>
  <definedNames>
    <definedName name="Z_7D1A316C_2A00_11D9_87AD_000A95A69B9A_.wvu.FilterData" localSheetId="0" hidden="1">'20.8.2 Pendulums'!#REF!</definedName>
    <definedName name="Z_7D1A316C_2A00_11D9_87AD_000A95A69B9A_.wvu.FilterData" localSheetId="1" hidden="1">'20.8.2 Trendlines'!$A$3</definedName>
  </definedNames>
  <calcPr fullCalcOnLoad="1"/>
</workbook>
</file>

<file path=xl/sharedStrings.xml><?xml version="1.0" encoding="utf-8"?>
<sst xmlns="http://schemas.openxmlformats.org/spreadsheetml/2006/main" count="43" uniqueCount="42">
  <si>
    <t>The Sourcebook for Teaching Science- Chapter 20.8</t>
  </si>
  <si>
    <t>Temperature (K)</t>
  </si>
  <si>
    <t>Pressure (atm)</t>
  </si>
  <si>
    <t>time</t>
  </si>
  <si>
    <t>distance</t>
  </si>
  <si>
    <t>Number of "unhealthy air" days / year</t>
  </si>
  <si>
    <t>Period (s)</t>
  </si>
  <si>
    <t>Length (m)</t>
  </si>
  <si>
    <t>The Sourcebook for Teaching Science- Chapter 20.8</t>
  </si>
  <si>
    <t>Atlanta GA</t>
  </si>
  <si>
    <t>Bakersfield CA</t>
  </si>
  <si>
    <t>Baltimore MD</t>
  </si>
  <si>
    <t>Boston MA</t>
  </si>
  <si>
    <t>Buffalo NY</t>
  </si>
  <si>
    <t>Charlotte NC</t>
  </si>
  <si>
    <t>Chicago IL</t>
  </si>
  <si>
    <t>Cleveland OH</t>
  </si>
  <si>
    <t>Dallas TX</t>
  </si>
  <si>
    <t>Detroit MI</t>
  </si>
  <si>
    <t>Fresno CA</t>
  </si>
  <si>
    <t>Houston TX</t>
  </si>
  <si>
    <t>Indianapolis IN</t>
  </si>
  <si>
    <t>Knoxville TN</t>
  </si>
  <si>
    <t>Los Angeles CA</t>
  </si>
  <si>
    <t>Memphis TN</t>
  </si>
  <si>
    <t>Nashville, TN</t>
  </si>
  <si>
    <t>New Orleans LA</t>
  </si>
  <si>
    <t>New York City NY</t>
  </si>
  <si>
    <t>Philadelphia PA</t>
  </si>
  <si>
    <t>Phoenix AZ</t>
  </si>
  <si>
    <t>Riverside CA</t>
  </si>
  <si>
    <t>Sacramento CA</t>
  </si>
  <si>
    <t>San Antonio TX</t>
  </si>
  <si>
    <t>San Diego CA</t>
  </si>
  <si>
    <t>St. Louis MO-IL</t>
  </si>
  <si>
    <t>Washington DC</t>
  </si>
  <si>
    <t>number of days</t>
  </si>
  <si>
    <t>Percentage of unhealthy air days</t>
  </si>
  <si>
    <t>Average</t>
  </si>
  <si>
    <t>Median</t>
  </si>
  <si>
    <t>Minimum</t>
  </si>
  <si>
    <t>Maximum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</si>
</sst>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00"/>
    <numFmt numFmtId="171" formatCode="0.000000"/>
    <numFmt numFmtId="172" formatCode="0.000"/>
    <numFmt numFmtId="173" formatCode="0.000000000"/>
    <numFmt numFmtId="174" formatCode="0.00000000"/>
    <numFmt numFmtId="175" formatCode="0.0000000"/>
    <numFmt numFmtId="176" formatCode="0.000%"/>
    <numFmt numFmtId="177" formatCode="_(* #,##0.00000_);_(* \(#,##0.00000\);_(* &quot;-&quot;??_);_(@_)"/>
    <numFmt numFmtId="178" formatCode="0_)"/>
    <numFmt numFmtId="179" formatCode="0.0_)"/>
    <numFmt numFmtId="180" formatCode="#,##0.0_);\(#,##0.0\)"/>
    <numFmt numFmtId="181" formatCode="_(* #,##0.000_);_(* \(#,##0.000\);_(* &quot;-&quot;??_);_(@_)"/>
  </numFmts>
  <fonts count="2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0"/>
      <name val="Arial"/>
      <family val="0"/>
    </font>
    <font>
      <b/>
      <sz val="10"/>
      <name val="Arial"/>
      <family val="2"/>
    </font>
    <font>
      <sz val="8"/>
      <color indexed="8"/>
      <name val="Verdana"/>
      <family val="0"/>
    </font>
    <font>
      <sz val="5.5"/>
      <color indexed="8"/>
      <name val="Verdana"/>
      <family val="0"/>
    </font>
    <font>
      <b/>
      <sz val="8"/>
      <color indexed="8"/>
      <name val="Verdana"/>
      <family val="0"/>
    </font>
    <font>
      <b/>
      <sz val="9"/>
      <name val="Arial"/>
      <family val="2"/>
    </font>
    <font>
      <sz val="3.5"/>
      <color indexed="8"/>
      <name val="Verdana"/>
      <family val="0"/>
    </font>
    <font>
      <sz val="3.25"/>
      <color indexed="8"/>
      <name val="Verdana"/>
      <family val="0"/>
    </font>
    <font>
      <b/>
      <sz val="5.5"/>
      <color indexed="8"/>
      <name val="Verdana"/>
      <family val="0"/>
    </font>
    <font>
      <vertAlign val="superscript"/>
      <sz val="5.5"/>
      <color indexed="8"/>
      <name val="Verdana"/>
      <family val="0"/>
    </font>
    <font>
      <sz val="3"/>
      <color indexed="8"/>
      <name val="Verdana"/>
      <family val="0"/>
    </font>
    <font>
      <sz val="9"/>
      <name val="Arial"/>
      <family val="0"/>
    </font>
    <font>
      <sz val="12"/>
      <color indexed="9"/>
      <name val="Arial"/>
      <family val="0"/>
    </font>
    <font>
      <sz val="12"/>
      <color indexed="9"/>
      <name val="Verdana"/>
      <family val="0"/>
    </font>
    <font>
      <sz val="7"/>
      <color indexed="8"/>
      <name val="Verdana"/>
      <family val="0"/>
    </font>
    <font>
      <vertAlign val="superscript"/>
      <sz val="3.5"/>
      <color indexed="8"/>
      <name val="Verdana"/>
      <family val="0"/>
    </font>
    <font>
      <vertAlign val="superscript"/>
      <sz val="9"/>
      <name val="Arial"/>
      <family val="0"/>
    </font>
    <font>
      <vertAlign val="superscript"/>
      <sz val="11.75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1.75"/>
      <name val="Arial"/>
      <family val="0"/>
    </font>
    <font>
      <b/>
      <sz val="11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" fontId="7" fillId="0" borderId="2" xfId="0" applyNumberFormat="1" applyFont="1" applyFill="1" applyBorder="1" applyAlignment="1">
      <alignment/>
    </xf>
    <xf numFmtId="2" fontId="7" fillId="0" borderId="2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textRotation="90"/>
    </xf>
    <xf numFmtId="0" fontId="18" fillId="0" borderId="3" xfId="0" applyFont="1" applyFill="1" applyBorder="1" applyAlignment="1">
      <alignment textRotation="90"/>
    </xf>
    <xf numFmtId="0" fontId="18" fillId="0" borderId="4" xfId="0" applyFont="1" applyFill="1" applyBorder="1" applyAlignment="1">
      <alignment/>
    </xf>
    <xf numFmtId="0" fontId="19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19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6E6E6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Distance vs Time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69"/>
          <c:w val="0.96325"/>
          <c:h val="0.60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</c:trendlineLbl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'20.8.2 Pendulums'!$A$5:$A$14</c:f>
              <c:numCache/>
            </c:numRef>
          </c:xVal>
          <c:yVal>
            <c:numRef>
              <c:f>'20.8.2 Pendulums'!$B$5:$B$14</c:f>
              <c:numCache/>
            </c:numRef>
          </c:yVal>
          <c:smooth val="0"/>
        </c:ser>
        <c:axId val="53201512"/>
        <c:axId val="9051561"/>
      </c:scatterChart>
      <c:valAx>
        <c:axId val="53201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Verdana"/>
                    <a:ea typeface="Verdana"/>
                    <a:cs typeface="Verdana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-0.029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9051561"/>
        <c:crosses val="autoZero"/>
        <c:crossBetween val="midCat"/>
        <c:dispUnits/>
      </c:valAx>
      <c:valAx>
        <c:axId val="9051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Verdana"/>
                    <a:ea typeface="Verdana"/>
                    <a:cs typeface="Verdana"/>
                  </a:rPr>
                  <a:t>Distance (m)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532015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Period vs. Length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27275"/>
          <c:w val="0.94"/>
          <c:h val="0.594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</c:trendlineLbl>
          </c:trendline>
          <c:xVal>
            <c:numRef>
              <c:f>'20.8.2 Pendulums'!$D$5:$D$14</c:f>
              <c:numCache/>
            </c:numRef>
          </c:xVal>
          <c:yVal>
            <c:numRef>
              <c:f>'20.8.2 Pendulums'!$E$5:$E$14</c:f>
              <c:numCache/>
            </c:numRef>
          </c:yVal>
          <c:smooth val="1"/>
        </c:ser>
        <c:axId val="14355186"/>
        <c:axId val="62087811"/>
      </c:scatterChart>
      <c:valAx>
        <c:axId val="14355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Length of pendulum (m)</a:t>
                </a:r>
              </a:p>
            </c:rich>
          </c:tx>
          <c:layout>
            <c:manualLayout>
              <c:xMode val="factor"/>
              <c:yMode val="factor"/>
              <c:x val="-0.031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62087811"/>
        <c:crosses val="autoZero"/>
        <c:crossBetween val="midCat"/>
        <c:dispUnits/>
      </c:valAx>
      <c:valAx>
        <c:axId val="62087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Period (s)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143551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car motion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6411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'20.8.2 Pendulums'!$A$5:$A$14</c:f>
              <c:numCache/>
            </c:numRef>
          </c:xVal>
          <c:yVal>
            <c:numRef>
              <c:f>'20.8.2 Pendulums'!$B$5:$B$14</c:f>
              <c:numCache/>
            </c:numRef>
          </c:yVal>
          <c:smooth val="0"/>
        </c:ser>
        <c:axId val="21919388"/>
        <c:axId val="63056765"/>
      </c:scatterChart>
      <c:valAx>
        <c:axId val="21919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56765"/>
        <c:crosses val="autoZero"/>
        <c:crossBetween val="midCat"/>
        <c:dispUnits/>
      </c:valAx>
      <c:valAx>
        <c:axId val="63056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919388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pendulum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6411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'20.8.2 Pendulums'!$D$5:$D$14</c:f>
              <c:numCache/>
            </c:numRef>
          </c:xVal>
          <c:yVal>
            <c:numRef>
              <c:f>'20.8.2 Pendulums'!$E$5:$E$14</c:f>
              <c:numCache/>
            </c:numRef>
          </c:yVal>
          <c:smooth val="0"/>
        </c:ser>
        <c:axId val="30639974"/>
        <c:axId val="7324311"/>
      </c:scatterChart>
      <c:valAx>
        <c:axId val="30639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length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324311"/>
        <c:crosses val="autoZero"/>
        <c:crossBetween val="midCat"/>
        <c:dispUnits/>
      </c:valAx>
      <c:valAx>
        <c:axId val="7324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Period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639974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Pressure vs Temperature at Constant Volume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"/>
          <c:y val="0.55175"/>
          <c:w val="0.86025"/>
          <c:h val="0.29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'20.8.2 Trendlines'!$B$3</c:f>
              <c:strCache>
                <c:ptCount val="1"/>
                <c:pt idx="0">
                  <c:v>Pressure (atm)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</c:trendlineLbl>
          </c:trendline>
          <c:xVal>
            <c:numRef>
              <c:f>'20.8.2 Trendlines'!$A$4:$A$11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'20.8.2 Trendlines'!$B$4:$B$11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65918800"/>
        <c:axId val="56398289"/>
      </c:scatterChart>
      <c:valAx>
        <c:axId val="65918800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Temperature (K)</a:t>
                </a:r>
              </a:p>
            </c:rich>
          </c:tx>
          <c:layout>
            <c:manualLayout>
              <c:xMode val="factor"/>
              <c:yMode val="factor"/>
              <c:x val="-0.05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98289"/>
        <c:crosses val="autoZero"/>
        <c:crossBetween val="midCat"/>
        <c:dispUnits/>
      </c:valAx>
      <c:valAx>
        <c:axId val="56398289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Pressure (atm)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188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85725</xdr:rowOff>
    </xdr:from>
    <xdr:to>
      <xdr:col>2</xdr:col>
      <xdr:colOff>104775</xdr:colOff>
      <xdr:row>30</xdr:row>
      <xdr:rowOff>85725</xdr:rowOff>
    </xdr:to>
    <xdr:graphicFrame>
      <xdr:nvGraphicFramePr>
        <xdr:cNvPr id="1" name="Chart 1"/>
        <xdr:cNvGraphicFramePr/>
      </xdr:nvGraphicFramePr>
      <xdr:xfrm>
        <a:off x="0" y="2647950"/>
        <a:ext cx="23336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16</xdr:row>
      <xdr:rowOff>85725</xdr:rowOff>
    </xdr:from>
    <xdr:to>
      <xdr:col>4</xdr:col>
      <xdr:colOff>771525</xdr:colOff>
      <xdr:row>30</xdr:row>
      <xdr:rowOff>104775</xdr:rowOff>
    </xdr:to>
    <xdr:graphicFrame>
      <xdr:nvGraphicFramePr>
        <xdr:cNvPr id="2" name="Chart -1023"/>
        <xdr:cNvGraphicFramePr/>
      </xdr:nvGraphicFramePr>
      <xdr:xfrm>
        <a:off x="2409825" y="2647950"/>
        <a:ext cx="242887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33</xdr:row>
      <xdr:rowOff>57150</xdr:rowOff>
    </xdr:from>
    <xdr:to>
      <xdr:col>5</xdr:col>
      <xdr:colOff>28575</xdr:colOff>
      <xdr:row>45</xdr:row>
      <xdr:rowOff>9525</xdr:rowOff>
    </xdr:to>
    <xdr:graphicFrame>
      <xdr:nvGraphicFramePr>
        <xdr:cNvPr id="3" name="Chart 1"/>
        <xdr:cNvGraphicFramePr/>
      </xdr:nvGraphicFramePr>
      <xdr:xfrm>
        <a:off x="1133475" y="5372100"/>
        <a:ext cx="3781425" cy="1895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45</xdr:row>
      <xdr:rowOff>152400</xdr:rowOff>
    </xdr:from>
    <xdr:to>
      <xdr:col>5</xdr:col>
      <xdr:colOff>28575</xdr:colOff>
      <xdr:row>65</xdr:row>
      <xdr:rowOff>0</xdr:rowOff>
    </xdr:to>
    <xdr:graphicFrame>
      <xdr:nvGraphicFramePr>
        <xdr:cNvPr id="4" name="Chart 2"/>
        <xdr:cNvGraphicFramePr/>
      </xdr:nvGraphicFramePr>
      <xdr:xfrm>
        <a:off x="1123950" y="7410450"/>
        <a:ext cx="3790950" cy="3086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</xdr:row>
      <xdr:rowOff>0</xdr:rowOff>
    </xdr:from>
    <xdr:to>
      <xdr:col>5</xdr:col>
      <xdr:colOff>0</xdr:colOff>
      <xdr:row>16</xdr:row>
      <xdr:rowOff>9525</xdr:rowOff>
    </xdr:to>
    <xdr:graphicFrame>
      <xdr:nvGraphicFramePr>
        <xdr:cNvPr id="1" name="Chart 2"/>
        <xdr:cNvGraphicFramePr/>
      </xdr:nvGraphicFramePr>
      <xdr:xfrm>
        <a:off x="2352675" y="352425"/>
        <a:ext cx="25336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"/>
  <sheetViews>
    <sheetView tabSelected="1" zoomScale="145" zoomScaleNormal="145" workbookViewId="0" topLeftCell="A34">
      <selection activeCell="G62" sqref="G62"/>
    </sheetView>
  </sheetViews>
  <sheetFormatPr defaultColWidth="11.00390625" defaultRowHeight="12.75"/>
  <cols>
    <col min="1" max="2" width="14.625" style="1" customWidth="1"/>
    <col min="3" max="3" width="13.375" style="1" customWidth="1"/>
    <col min="4" max="5" width="10.75390625" style="1" customWidth="1"/>
    <col min="6" max="6" width="11.875" style="1" customWidth="1"/>
    <col min="7" max="7" width="11.00390625" style="1" customWidth="1"/>
    <col min="8" max="16384" width="10.75390625" style="1" customWidth="1"/>
  </cols>
  <sheetData>
    <row r="1" spans="1:27" ht="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6"/>
      <c r="T1" s="16"/>
      <c r="U1" s="16"/>
      <c r="V1" s="16"/>
      <c r="W1" s="16"/>
      <c r="X1" s="16"/>
      <c r="Y1" s="16"/>
      <c r="Z1" s="16"/>
      <c r="AA1" s="16"/>
    </row>
    <row r="3" spans="19:27" ht="15.75" thickBot="1">
      <c r="S3" s="16"/>
      <c r="T3" s="16"/>
      <c r="U3" s="16"/>
      <c r="V3" s="16"/>
      <c r="W3" s="16"/>
      <c r="X3" s="16"/>
      <c r="Y3" s="16"/>
      <c r="Z3" s="16"/>
      <c r="AA3" s="16"/>
    </row>
    <row r="4" spans="1:5" ht="12">
      <c r="A4" s="3" t="s">
        <v>3</v>
      </c>
      <c r="B4" s="3" t="s">
        <v>4</v>
      </c>
      <c r="D4" s="3" t="s">
        <v>7</v>
      </c>
      <c r="E4" s="3" t="s">
        <v>6</v>
      </c>
    </row>
    <row r="5" spans="1:5" ht="12">
      <c r="A5" s="8">
        <v>1</v>
      </c>
      <c r="B5" s="8">
        <f>0.5*(9.8)*(A5)^2</f>
        <v>4.9</v>
      </c>
      <c r="D5" s="10">
        <v>1</v>
      </c>
      <c r="E5" s="10">
        <v>2.01</v>
      </c>
    </row>
    <row r="6" spans="1:5" ht="12">
      <c r="A6" s="8">
        <v>2</v>
      </c>
      <c r="B6" s="8">
        <v>20</v>
      </c>
      <c r="D6" s="10">
        <v>2</v>
      </c>
      <c r="E6" s="10">
        <v>2.84</v>
      </c>
    </row>
    <row r="7" spans="1:5" ht="12">
      <c r="A7" s="8">
        <v>3</v>
      </c>
      <c r="B7" s="8">
        <v>50</v>
      </c>
      <c r="D7" s="10">
        <v>3</v>
      </c>
      <c r="E7" s="10">
        <v>3.48</v>
      </c>
    </row>
    <row r="8" spans="1:5" ht="12">
      <c r="A8" s="8">
        <v>4</v>
      </c>
      <c r="B8" s="8">
        <v>57</v>
      </c>
      <c r="D8" s="10">
        <v>4</v>
      </c>
      <c r="E8" s="10">
        <v>4.01</v>
      </c>
    </row>
    <row r="9" spans="1:5" ht="12">
      <c r="A9" s="8">
        <v>5</v>
      </c>
      <c r="B9" s="8">
        <v>135</v>
      </c>
      <c r="D9" s="10">
        <v>5</v>
      </c>
      <c r="E9" s="10">
        <v>4.49</v>
      </c>
    </row>
    <row r="10" spans="1:5" ht="12">
      <c r="A10" s="8">
        <v>6</v>
      </c>
      <c r="B10" s="8">
        <v>176</v>
      </c>
      <c r="D10" s="10">
        <v>6</v>
      </c>
      <c r="E10" s="10">
        <v>4.92</v>
      </c>
    </row>
    <row r="11" spans="1:5" ht="12">
      <c r="A11" s="8">
        <v>7</v>
      </c>
      <c r="B11" s="8">
        <v>280</v>
      </c>
      <c r="D11" s="10">
        <v>7</v>
      </c>
      <c r="E11" s="10">
        <v>5.31</v>
      </c>
    </row>
    <row r="12" spans="1:5" ht="12">
      <c r="A12" s="8">
        <v>8</v>
      </c>
      <c r="B12" s="8">
        <v>290</v>
      </c>
      <c r="D12" s="10">
        <v>8</v>
      </c>
      <c r="E12" s="10">
        <v>5.68</v>
      </c>
    </row>
    <row r="13" spans="1:5" ht="12">
      <c r="A13" s="8">
        <v>9</v>
      </c>
      <c r="B13" s="8">
        <v>420</v>
      </c>
      <c r="D13" s="10">
        <v>9</v>
      </c>
      <c r="E13" s="10">
        <v>6.02</v>
      </c>
    </row>
    <row r="14" spans="1:5" ht="12.75" thickBot="1">
      <c r="A14" s="9">
        <v>10</v>
      </c>
      <c r="B14" s="9">
        <v>515</v>
      </c>
      <c r="D14" s="9">
        <v>10</v>
      </c>
      <c r="E14" s="9">
        <v>6.35</v>
      </c>
    </row>
  </sheetData>
  <mergeCells count="1">
    <mergeCell ref="A1:R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"/>
  <sheetViews>
    <sheetView zoomScale="200" zoomScaleNormal="200" workbookViewId="0" topLeftCell="A1">
      <selection activeCell="E25" sqref="E25"/>
    </sheetView>
  </sheetViews>
  <sheetFormatPr defaultColWidth="11.00390625" defaultRowHeight="12.75"/>
  <cols>
    <col min="1" max="2" width="14.625" style="1" bestFit="1" customWidth="1"/>
    <col min="3" max="3" width="13.375" style="1" bestFit="1" customWidth="1"/>
    <col min="4" max="5" width="10.75390625" style="1" customWidth="1"/>
    <col min="6" max="6" width="11.875" style="1" bestFit="1" customWidth="1"/>
    <col min="7" max="7" width="11.00390625" style="1" bestFit="1" customWidth="1"/>
    <col min="8" max="16384" width="10.75390625" style="1" customWidth="1"/>
  </cols>
  <sheetData>
    <row r="1" spans="1:27" ht="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6"/>
      <c r="T1" s="16"/>
      <c r="U1" s="16"/>
      <c r="V1" s="16"/>
      <c r="W1" s="16"/>
      <c r="X1" s="16"/>
      <c r="Y1" s="16"/>
      <c r="Z1" s="16"/>
      <c r="AA1" s="16"/>
    </row>
    <row r="2" ht="12.75" thickBot="1"/>
    <row r="3" spans="1:2" ht="12">
      <c r="A3" s="3" t="s">
        <v>1</v>
      </c>
      <c r="B3" s="3" t="s">
        <v>2</v>
      </c>
    </row>
    <row r="4" spans="1:2" ht="12">
      <c r="A4" s="4">
        <v>70</v>
      </c>
      <c r="B4" s="5">
        <v>0.3</v>
      </c>
    </row>
    <row r="5" spans="1:2" ht="12">
      <c r="A5" s="4">
        <v>115</v>
      </c>
      <c r="B5" s="5">
        <v>0.38</v>
      </c>
    </row>
    <row r="6" spans="1:2" ht="12">
      <c r="A6" s="4">
        <v>120</v>
      </c>
      <c r="B6" s="5">
        <v>0.5</v>
      </c>
    </row>
    <row r="7" spans="1:2" ht="12">
      <c r="A7" s="4">
        <v>180</v>
      </c>
      <c r="B7" s="5">
        <v>0.6</v>
      </c>
    </row>
    <row r="8" spans="1:2" ht="12">
      <c r="A8" s="4">
        <v>194</v>
      </c>
      <c r="B8" s="5">
        <v>0.78</v>
      </c>
    </row>
    <row r="9" spans="1:2" ht="12">
      <c r="A9" s="4">
        <v>216</v>
      </c>
      <c r="B9" s="5">
        <v>0.8</v>
      </c>
    </row>
    <row r="10" spans="1:2" ht="12">
      <c r="A10" s="4">
        <v>255</v>
      </c>
      <c r="B10" s="5">
        <v>0.9</v>
      </c>
    </row>
    <row r="11" spans="1:2" ht="12.75" thickBot="1">
      <c r="A11" s="6">
        <v>274</v>
      </c>
      <c r="B11" s="7">
        <v>1</v>
      </c>
    </row>
  </sheetData>
  <mergeCells count="1">
    <mergeCell ref="A1:R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"/>
  <sheetViews>
    <sheetView zoomScale="150" zoomScaleNormal="150" workbookViewId="0" topLeftCell="B1">
      <selection activeCell="AF5" sqref="AF5:AF6"/>
    </sheetView>
  </sheetViews>
  <sheetFormatPr defaultColWidth="11.00390625" defaultRowHeight="12.75"/>
  <cols>
    <col min="1" max="1" width="29.125" style="0" bestFit="1" customWidth="1"/>
    <col min="2" max="28" width="2.375" style="12" customWidth="1"/>
  </cols>
  <sheetData>
    <row r="1" spans="2:28" s="17" customFormat="1" ht="15.75">
      <c r="B1" s="16" t="s">
        <v>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3" ht="12.75">
      <c r="B3" s="11" t="s">
        <v>5</v>
      </c>
    </row>
    <row r="4" spans="2:32" s="13" customFormat="1" ht="84.75">
      <c r="B4" s="14" t="s">
        <v>9</v>
      </c>
      <c r="C4" s="14" t="s">
        <v>10</v>
      </c>
      <c r="D4" s="14" t="s">
        <v>11</v>
      </c>
      <c r="E4" s="14" t="s">
        <v>12</v>
      </c>
      <c r="F4" s="14" t="s">
        <v>13</v>
      </c>
      <c r="G4" s="14" t="s">
        <v>14</v>
      </c>
      <c r="H4" s="14" t="s">
        <v>15</v>
      </c>
      <c r="I4" s="14" t="s">
        <v>16</v>
      </c>
      <c r="J4" s="14" t="s">
        <v>17</v>
      </c>
      <c r="K4" s="14" t="s">
        <v>18</v>
      </c>
      <c r="L4" s="14" t="s">
        <v>19</v>
      </c>
      <c r="M4" s="14" t="s">
        <v>20</v>
      </c>
      <c r="N4" s="14" t="s">
        <v>21</v>
      </c>
      <c r="O4" s="14" t="s">
        <v>22</v>
      </c>
      <c r="P4" s="14" t="s">
        <v>23</v>
      </c>
      <c r="Q4" s="14" t="s">
        <v>24</v>
      </c>
      <c r="R4" s="14" t="s">
        <v>25</v>
      </c>
      <c r="S4" s="14" t="s">
        <v>26</v>
      </c>
      <c r="T4" s="14" t="s">
        <v>27</v>
      </c>
      <c r="U4" s="14" t="s">
        <v>28</v>
      </c>
      <c r="V4" s="14" t="s">
        <v>29</v>
      </c>
      <c r="W4" s="14" t="s">
        <v>30</v>
      </c>
      <c r="X4" s="14" t="s">
        <v>31</v>
      </c>
      <c r="Y4" s="14" t="s">
        <v>32</v>
      </c>
      <c r="Z4" s="14" t="s">
        <v>33</v>
      </c>
      <c r="AA4" s="14" t="s">
        <v>34</v>
      </c>
      <c r="AB4" s="14" t="s">
        <v>35</v>
      </c>
      <c r="AC4" s="13" t="s">
        <v>38</v>
      </c>
      <c r="AD4" s="13" t="s">
        <v>39</v>
      </c>
      <c r="AE4" s="13" t="s">
        <v>40</v>
      </c>
      <c r="AF4" s="13" t="s">
        <v>41</v>
      </c>
    </row>
    <row r="5" spans="1:32" s="2" customFormat="1" ht="12.75">
      <c r="A5" s="2" t="s">
        <v>36</v>
      </c>
      <c r="B5" s="15">
        <v>61</v>
      </c>
      <c r="C5" s="15">
        <v>88</v>
      </c>
      <c r="D5" s="15">
        <v>40</v>
      </c>
      <c r="E5" s="15">
        <v>5</v>
      </c>
      <c r="F5" s="15">
        <v>8</v>
      </c>
      <c r="G5" s="15">
        <v>34</v>
      </c>
      <c r="H5" s="15">
        <v>12</v>
      </c>
      <c r="I5" s="15">
        <v>18</v>
      </c>
      <c r="J5" s="15">
        <v>23</v>
      </c>
      <c r="K5" s="15">
        <v>15</v>
      </c>
      <c r="L5" s="15">
        <v>81</v>
      </c>
      <c r="M5" s="15">
        <v>50</v>
      </c>
      <c r="N5" s="15">
        <v>21</v>
      </c>
      <c r="O5" s="15">
        <v>59</v>
      </c>
      <c r="P5" s="15">
        <v>27</v>
      </c>
      <c r="Q5" s="15">
        <v>36</v>
      </c>
      <c r="R5" s="15">
        <v>33</v>
      </c>
      <c r="S5" s="15">
        <v>18</v>
      </c>
      <c r="T5" s="15">
        <v>24</v>
      </c>
      <c r="U5" s="15">
        <v>32</v>
      </c>
      <c r="V5" s="15">
        <v>12</v>
      </c>
      <c r="W5" s="15">
        <v>93</v>
      </c>
      <c r="X5" s="15">
        <v>38</v>
      </c>
      <c r="Y5" s="15">
        <v>9</v>
      </c>
      <c r="Z5" s="15">
        <v>16</v>
      </c>
      <c r="AA5" s="15">
        <v>29</v>
      </c>
      <c r="AB5" s="15">
        <v>39</v>
      </c>
      <c r="AC5" s="2">
        <f>AVERAGE(B5:AB5)</f>
        <v>34.111111111111114</v>
      </c>
      <c r="AD5" s="2">
        <f>MEDIAN(B5:AB5)</f>
        <v>29</v>
      </c>
      <c r="AE5" s="2">
        <f>MIN(B5:AB5)</f>
        <v>5</v>
      </c>
      <c r="AF5" s="2">
        <f>MAX(B5:AB5)</f>
        <v>93</v>
      </c>
    </row>
    <row r="6" spans="1:32" ht="12.75">
      <c r="A6" t="s">
        <v>37</v>
      </c>
      <c r="B6" s="12">
        <f>(B5/365)*100</f>
        <v>16.71232876712329</v>
      </c>
      <c r="C6" s="12">
        <f aca="true" t="shared" si="0" ref="C6:AB6">(C5/365)*100</f>
        <v>24.10958904109589</v>
      </c>
      <c r="D6" s="12">
        <f t="shared" si="0"/>
        <v>10.95890410958904</v>
      </c>
      <c r="E6" s="12">
        <f t="shared" si="0"/>
        <v>1.36986301369863</v>
      </c>
      <c r="F6" s="12">
        <f t="shared" si="0"/>
        <v>2.191780821917808</v>
      </c>
      <c r="G6" s="12">
        <f t="shared" si="0"/>
        <v>9.315068493150685</v>
      </c>
      <c r="H6" s="12">
        <f t="shared" si="0"/>
        <v>3.287671232876712</v>
      </c>
      <c r="I6" s="12">
        <f t="shared" si="0"/>
        <v>4.931506849315069</v>
      </c>
      <c r="J6" s="12">
        <f t="shared" si="0"/>
        <v>6.301369863013699</v>
      </c>
      <c r="K6" s="12">
        <f t="shared" si="0"/>
        <v>4.10958904109589</v>
      </c>
      <c r="L6" s="12">
        <f t="shared" si="0"/>
        <v>22.19178082191781</v>
      </c>
      <c r="M6" s="12">
        <f t="shared" si="0"/>
        <v>13.698630136986301</v>
      </c>
      <c r="N6" s="12">
        <f t="shared" si="0"/>
        <v>5.7534246575342465</v>
      </c>
      <c r="O6" s="12">
        <f t="shared" si="0"/>
        <v>16.164383561643834</v>
      </c>
      <c r="P6" s="12">
        <f t="shared" si="0"/>
        <v>7.397260273972603</v>
      </c>
      <c r="Q6" s="12">
        <f t="shared" si="0"/>
        <v>9.863013698630137</v>
      </c>
      <c r="R6" s="12">
        <f t="shared" si="0"/>
        <v>9.04109589041096</v>
      </c>
      <c r="S6" s="12">
        <f t="shared" si="0"/>
        <v>4.931506849315069</v>
      </c>
      <c r="T6" s="12">
        <f t="shared" si="0"/>
        <v>6.575342465753424</v>
      </c>
      <c r="U6" s="12">
        <f t="shared" si="0"/>
        <v>8.767123287671232</v>
      </c>
      <c r="V6" s="12">
        <f t="shared" si="0"/>
        <v>3.287671232876712</v>
      </c>
      <c r="W6" s="12">
        <f t="shared" si="0"/>
        <v>25.47945205479452</v>
      </c>
      <c r="X6" s="12">
        <f t="shared" si="0"/>
        <v>10.41095890410959</v>
      </c>
      <c r="Y6" s="12">
        <f t="shared" si="0"/>
        <v>2.4657534246575343</v>
      </c>
      <c r="Z6" s="12">
        <f t="shared" si="0"/>
        <v>4.383561643835616</v>
      </c>
      <c r="AA6" s="12">
        <f t="shared" si="0"/>
        <v>7.9452054794520555</v>
      </c>
      <c r="AB6" s="12">
        <f t="shared" si="0"/>
        <v>10.684931506849315</v>
      </c>
      <c r="AC6" s="2">
        <f>AVERAGE(B6:AB6)</f>
        <v>9.345509893455098</v>
      </c>
      <c r="AD6" s="2">
        <f>MEDIAN(B6:AB6)</f>
        <v>7.9452054794520555</v>
      </c>
      <c r="AE6" s="2">
        <f>MIN(B6:AB6)</f>
        <v>1.36986301369863</v>
      </c>
      <c r="AF6" s="2">
        <f>MAX(B6:AB6)</f>
        <v>25.47945205479452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CSUN</Company>
  <HyperlinkBase>sciencesourcebook.com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Sourcebook for Teaching Science</dc:title>
  <dc:subject/>
  <dc:creator>Norman Herr</dc:creator>
  <cp:keywords/>
  <dc:description/>
  <cp:lastModifiedBy>Scott  Holloway</cp:lastModifiedBy>
  <cp:lastPrinted>2007-01-24T21:12:09Z</cp:lastPrinted>
  <dcterms:created xsi:type="dcterms:W3CDTF">2004-10-22T18:35:24Z</dcterms:created>
  <dcterms:modified xsi:type="dcterms:W3CDTF">2009-05-03T21:12:15Z</dcterms:modified>
  <cp:category/>
  <cp:version/>
  <cp:contentType/>
  <cp:contentStatus/>
</cp:coreProperties>
</file>